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E251EBE3-2258-417A-98EF-9B5C5F09EA9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<sst xmlns="http://schemas.openxmlformats.org/spreadsheetml/2006/main" count="81" uniqueCount="49">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</sst>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4" sqref="F74:G75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4.7109375" style="1" bestFit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4847016279.6399994</v>
      </c>
      <c r="D10" s="4">
        <f t="shared" ref="D10:H10" si="0">SUM(D11,D21,D30,D41)</f>
        <v>1019733218.0699999</v>
      </c>
      <c r="E10" s="4">
        <f t="shared" si="0"/>
        <v>5866749497.710001</v>
      </c>
      <c r="F10" s="4">
        <f t="shared" si="0"/>
        <v>4950545125.4799995</v>
      </c>
      <c r="G10" s="4">
        <f t="shared" si="0"/>
        <v>4717040456.5799999</v>
      </c>
      <c r="H10" s="4">
        <f t="shared" si="0"/>
        <v>916204372.23000026</v>
      </c>
    </row>
    <row r="11" spans="2:9" x14ac:dyDescent="0.25">
      <c r="B11" s="8" t="s">
        <v>13</v>
      </c>
      <c r="C11" s="4">
        <f>SUM(C12:C19)</f>
        <v>1942223432.8300002</v>
      </c>
      <c r="D11" s="4">
        <f t="shared" ref="D11:H11" si="1">SUM(D12:D19)</f>
        <v>267487797.77000007</v>
      </c>
      <c r="E11" s="4">
        <f t="shared" si="1"/>
        <v>2209711230.6000004</v>
      </c>
      <c r="F11" s="4">
        <f t="shared" si="1"/>
        <v>2085221998.3199999</v>
      </c>
      <c r="G11" s="4">
        <f t="shared" si="1"/>
        <v>2006848362.7400002</v>
      </c>
      <c r="H11" s="4">
        <f t="shared" si="1"/>
        <v>124489232.28000015</v>
      </c>
    </row>
    <row r="12" spans="2:9" x14ac:dyDescent="0.25">
      <c r="B12" s="11" t="s">
        <v>14</v>
      </c>
      <c r="C12" s="15">
        <v>89140620.849999994</v>
      </c>
      <c r="D12" s="15">
        <v>8567506.7400000021</v>
      </c>
      <c r="E12" s="17">
        <f>SUM(C12:D12)</f>
        <v>97708127.590000004</v>
      </c>
      <c r="F12" s="15">
        <v>97143659.629999995</v>
      </c>
      <c r="G12" s="15">
        <v>96091059.219999999</v>
      </c>
      <c r="H12" s="17">
        <f>SUM(E12-F12)</f>
        <v>564467.96000000834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403730932.25</v>
      </c>
      <c r="D14" s="15">
        <v>3773917.7900000215</v>
      </c>
      <c r="E14" s="17">
        <f t="shared" si="2"/>
        <v>407504850.04000002</v>
      </c>
      <c r="F14" s="15">
        <v>357595428.61000001</v>
      </c>
      <c r="G14" s="15">
        <v>342715238.37</v>
      </c>
      <c r="H14" s="17">
        <f>SUM(E14-F14)</f>
        <v>49909421.430000007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436388478.93000001</v>
      </c>
      <c r="D16" s="15">
        <v>165775714.24000001</v>
      </c>
      <c r="E16" s="17">
        <f t="shared" si="2"/>
        <v>602164193.17000008</v>
      </c>
      <c r="F16" s="15">
        <v>596395326.55999994</v>
      </c>
      <c r="G16" s="15">
        <v>591782188.38999999</v>
      </c>
      <c r="H16" s="17">
        <f t="shared" si="3"/>
        <v>5768866.6100001335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828642979.37</v>
      </c>
      <c r="D18" s="15">
        <v>93121798.590000033</v>
      </c>
      <c r="E18" s="17">
        <f t="shared" si="2"/>
        <v>921764777.96000004</v>
      </c>
      <c r="F18" s="15">
        <v>857475068.96000004</v>
      </c>
      <c r="G18" s="15">
        <v>833076503.57000005</v>
      </c>
      <c r="H18" s="17">
        <f t="shared" si="3"/>
        <v>64289709</v>
      </c>
    </row>
    <row r="19" spans="2:8" x14ac:dyDescent="0.25">
      <c r="B19" s="11" t="s">
        <v>21</v>
      </c>
      <c r="C19" s="15">
        <v>184320421.43000001</v>
      </c>
      <c r="D19" s="15">
        <v>-3751139.5899999961</v>
      </c>
      <c r="E19" s="17">
        <f t="shared" si="2"/>
        <v>180569281.84</v>
      </c>
      <c r="F19" s="15">
        <v>176612514.56</v>
      </c>
      <c r="G19" s="15">
        <v>143183373.19</v>
      </c>
      <c r="H19" s="17">
        <f t="shared" si="3"/>
        <v>3956767.2800000012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1830829621.4799998</v>
      </c>
      <c r="D21" s="4">
        <f t="shared" ref="D21:H21" si="4">SUM(D22:D28)</f>
        <v>692637848.87999976</v>
      </c>
      <c r="E21" s="4">
        <f t="shared" si="4"/>
        <v>2523467470.3600001</v>
      </c>
      <c r="F21" s="4">
        <f t="shared" si="4"/>
        <v>1759936291.77</v>
      </c>
      <c r="G21" s="4">
        <f t="shared" si="4"/>
        <v>1650366481.9299998</v>
      </c>
      <c r="H21" s="4">
        <f t="shared" si="4"/>
        <v>763531178.59000003</v>
      </c>
    </row>
    <row r="22" spans="2:8" x14ac:dyDescent="0.25">
      <c r="B22" s="11" t="s">
        <v>23</v>
      </c>
      <c r="C22" s="15">
        <v>318271005.06</v>
      </c>
      <c r="D22" s="15">
        <v>-16452536.420000017</v>
      </c>
      <c r="E22" s="17">
        <f t="shared" ref="E22:E28" si="5">SUM(C22:D22)</f>
        <v>301818468.63999999</v>
      </c>
      <c r="F22" s="15">
        <v>269096957.55000001</v>
      </c>
      <c r="G22" s="15">
        <v>259351370.27000001</v>
      </c>
      <c r="H22" s="17">
        <f t="shared" ref="H22:H28" si="6">SUM(E22-F22)</f>
        <v>32721511.089999974</v>
      </c>
    </row>
    <row r="23" spans="2:8" x14ac:dyDescent="0.25">
      <c r="B23" s="11" t="s">
        <v>24</v>
      </c>
      <c r="C23" s="15">
        <v>1043640701.97</v>
      </c>
      <c r="D23" s="15">
        <v>1008633323.8399999</v>
      </c>
      <c r="E23" s="17">
        <f t="shared" si="5"/>
        <v>2052274025.8099999</v>
      </c>
      <c r="F23" s="15">
        <v>1330984266.3499999</v>
      </c>
      <c r="G23" s="15">
        <v>1239007783.8299999</v>
      </c>
      <c r="H23" s="17">
        <f t="shared" si="6"/>
        <v>721289759.46000004</v>
      </c>
    </row>
    <row r="24" spans="2:8" x14ac:dyDescent="0.25">
      <c r="B24" s="11" t="s">
        <v>25</v>
      </c>
      <c r="C24" s="15">
        <v>17796394.620000001</v>
      </c>
      <c r="D24" s="15">
        <v>288340.05999999994</v>
      </c>
      <c r="E24" s="17">
        <f t="shared" si="5"/>
        <v>18084734.68</v>
      </c>
      <c r="F24" s="15">
        <v>18084734.68</v>
      </c>
      <c r="G24" s="15">
        <v>18084734.68</v>
      </c>
      <c r="H24" s="17">
        <f t="shared" si="6"/>
        <v>0</v>
      </c>
    </row>
    <row r="25" spans="2:8" ht="24" x14ac:dyDescent="0.25">
      <c r="B25" s="11" t="s">
        <v>26</v>
      </c>
      <c r="C25" s="15">
        <v>24499037.489999998</v>
      </c>
      <c r="D25" s="15">
        <v>-1974939.4800000042</v>
      </c>
      <c r="E25" s="17">
        <f t="shared" si="5"/>
        <v>22524098.009999994</v>
      </c>
      <c r="F25" s="15">
        <v>17373503.240000002</v>
      </c>
      <c r="G25" s="15">
        <v>15086719.560000001</v>
      </c>
      <c r="H25" s="17">
        <f t="shared" si="6"/>
        <v>5150594.7699999921</v>
      </c>
    </row>
    <row r="26" spans="2:8" x14ac:dyDescent="0.25">
      <c r="B26" s="11" t="s">
        <v>27</v>
      </c>
      <c r="C26" s="16">
        <v>48913683.530000001</v>
      </c>
      <c r="D26" s="16">
        <v>-2576117.2600000016</v>
      </c>
      <c r="E26" s="17">
        <f t="shared" si="5"/>
        <v>46337566.269999996</v>
      </c>
      <c r="F26" s="16">
        <v>44709991.579999998</v>
      </c>
      <c r="G26" s="16">
        <v>43494367.219999999</v>
      </c>
      <c r="H26" s="17">
        <f t="shared" si="6"/>
        <v>1627574.6899999976</v>
      </c>
    </row>
    <row r="27" spans="2:8" x14ac:dyDescent="0.25">
      <c r="B27" s="11" t="s">
        <v>28</v>
      </c>
      <c r="C27" s="15">
        <v>32753121.02</v>
      </c>
      <c r="D27" s="15">
        <v>24502699.169999998</v>
      </c>
      <c r="E27" s="17">
        <f t="shared" si="5"/>
        <v>57255820.189999998</v>
      </c>
      <c r="F27" s="15">
        <v>55770161.390000001</v>
      </c>
      <c r="G27" s="15">
        <v>53768900.280000001</v>
      </c>
      <c r="H27" s="17">
        <f t="shared" si="6"/>
        <v>1485658.799999997</v>
      </c>
    </row>
    <row r="28" spans="2:8" x14ac:dyDescent="0.25">
      <c r="B28" s="11" t="s">
        <v>29</v>
      </c>
      <c r="C28" s="15">
        <v>344955677.79000002</v>
      </c>
      <c r="D28" s="15">
        <v>-319782921.02999997</v>
      </c>
      <c r="E28" s="17">
        <f t="shared" si="5"/>
        <v>25172756.76000005</v>
      </c>
      <c r="F28" s="15">
        <v>23916676.98</v>
      </c>
      <c r="G28" s="15">
        <v>21572606.09</v>
      </c>
      <c r="H28" s="17">
        <f t="shared" si="6"/>
        <v>1256079.7800000496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248970297.75999999</v>
      </c>
      <c r="D30" s="4">
        <f t="shared" ref="D30:H30" si="7">SUM(D31:D39)</f>
        <v>55435143.089999981</v>
      </c>
      <c r="E30" s="4">
        <f t="shared" si="7"/>
        <v>304405440.84999996</v>
      </c>
      <c r="F30" s="4">
        <f t="shared" si="7"/>
        <v>276221479.49000001</v>
      </c>
      <c r="G30" s="4">
        <f t="shared" si="7"/>
        <v>267692580.01999998</v>
      </c>
      <c r="H30" s="4">
        <f t="shared" si="7"/>
        <v>28183961.359999985</v>
      </c>
    </row>
    <row r="31" spans="2:8" ht="24" x14ac:dyDescent="0.25">
      <c r="B31" s="11" t="s">
        <v>31</v>
      </c>
      <c r="C31" s="15">
        <v>74866819.010000005</v>
      </c>
      <c r="D31" s="15">
        <v>35751624.099999994</v>
      </c>
      <c r="E31" s="17">
        <f t="shared" ref="E31:E39" si="8">SUM(C31:D31)</f>
        <v>110618443.11</v>
      </c>
      <c r="F31" s="15">
        <v>110039994.41</v>
      </c>
      <c r="G31" s="15">
        <v>108892285.94</v>
      </c>
      <c r="H31" s="17">
        <f t="shared" ref="H31:H39" si="9">SUM(E31-F31)</f>
        <v>578448.70000000298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53546887.950000003</v>
      </c>
      <c r="D37" s="15">
        <v>-3601121.7200000137</v>
      </c>
      <c r="E37" s="17">
        <f t="shared" si="8"/>
        <v>49945766.229999989</v>
      </c>
      <c r="F37" s="15">
        <v>49646904.140000001</v>
      </c>
      <c r="G37" s="15">
        <v>46070065.979999997</v>
      </c>
      <c r="H37" s="17">
        <f t="shared" si="9"/>
        <v>298862.08999998868</v>
      </c>
    </row>
    <row r="38" spans="2:8" x14ac:dyDescent="0.25">
      <c r="B38" s="11" t="s">
        <v>38</v>
      </c>
      <c r="C38" s="15">
        <v>120556590.8</v>
      </c>
      <c r="D38" s="15">
        <v>23284640.710000001</v>
      </c>
      <c r="E38" s="17">
        <f t="shared" si="8"/>
        <v>143841231.50999999</v>
      </c>
      <c r="F38" s="15">
        <v>116534580.94</v>
      </c>
      <c r="G38" s="15">
        <v>112730228.09999999</v>
      </c>
      <c r="H38" s="17">
        <f t="shared" si="9"/>
        <v>27306650.569999993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824992927.57000005</v>
      </c>
      <c r="D41" s="4">
        <f t="shared" ref="D41:G41" si="10">SUM(D42:D45)</f>
        <v>4172428.3299999982</v>
      </c>
      <c r="E41" s="4">
        <f t="shared" si="10"/>
        <v>829165355.9000001</v>
      </c>
      <c r="F41" s="4">
        <f t="shared" si="10"/>
        <v>829165355.89999998</v>
      </c>
      <c r="G41" s="4">
        <f t="shared" si="10"/>
        <v>792133031.88999999</v>
      </c>
      <c r="H41" s="4">
        <f>SUM(H42:H45)</f>
        <v>1.1920928955078125E-7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824992927.57000005</v>
      </c>
      <c r="D43" s="15">
        <v>4172428.3299999982</v>
      </c>
      <c r="E43" s="17">
        <f t="shared" si="11"/>
        <v>829165355.9000001</v>
      </c>
      <c r="F43" s="15">
        <v>829165355.89999998</v>
      </c>
      <c r="G43" s="15">
        <v>792133031.88999999</v>
      </c>
      <c r="H43" s="17">
        <f t="shared" si="12"/>
        <v>1.1920928955078125E-7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1338719349.3699999</v>
      </c>
      <c r="D47" s="4">
        <f t="shared" ref="D47:H47" si="13">SUM(D48,D58,D67,D78)</f>
        <v>105445953.93999997</v>
      </c>
      <c r="E47" s="4">
        <f t="shared" si="13"/>
        <v>1444165303.3099997</v>
      </c>
      <c r="F47" s="4">
        <f t="shared" si="13"/>
        <v>818912228.66999996</v>
      </c>
      <c r="G47" s="4">
        <f t="shared" si="13"/>
        <v>788041680.57000005</v>
      </c>
      <c r="H47" s="4">
        <f t="shared" si="13"/>
        <v>625253074.63999987</v>
      </c>
    </row>
    <row r="48" spans="2:8" ht="15" customHeight="1" x14ac:dyDescent="0.25">
      <c r="B48" s="9" t="s">
        <v>13</v>
      </c>
      <c r="C48" s="4">
        <f>SUM(C49:C56)</f>
        <v>570784510.14999998</v>
      </c>
      <c r="D48" s="4">
        <f t="shared" ref="D48:H48" si="14">SUM(D49:D56)</f>
        <v>149408877.22</v>
      </c>
      <c r="E48" s="4">
        <f t="shared" si="14"/>
        <v>720193387.36999989</v>
      </c>
      <c r="F48" s="4">
        <f t="shared" si="14"/>
        <v>507875228.67999995</v>
      </c>
      <c r="G48" s="4">
        <f t="shared" si="14"/>
        <v>502832715.13999999</v>
      </c>
      <c r="H48" s="4">
        <f t="shared" si="14"/>
        <v>212318158.68999997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217277165.94999999</v>
      </c>
      <c r="D53" s="15">
        <v>141726110.34</v>
      </c>
      <c r="E53" s="17">
        <f t="shared" si="15"/>
        <v>359003276.28999996</v>
      </c>
      <c r="F53" s="15">
        <v>246294834.19999999</v>
      </c>
      <c r="G53" s="15">
        <v>246294834.19999999</v>
      </c>
      <c r="H53" s="17">
        <f t="shared" si="16"/>
        <v>112708442.08999997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353507344.19999999</v>
      </c>
      <c r="D55" s="15">
        <v>7682766.8800000027</v>
      </c>
      <c r="E55" s="17">
        <f t="shared" si="15"/>
        <v>361190111.07999998</v>
      </c>
      <c r="F55" s="15">
        <v>261580394.47999999</v>
      </c>
      <c r="G55" s="15">
        <v>256537880.94</v>
      </c>
      <c r="H55" s="17">
        <f t="shared" si="16"/>
        <v>99609716.599999994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767934839.22000003</v>
      </c>
      <c r="D58" s="4">
        <f t="shared" ref="D58:H58" si="17">SUM(D59:D65)</f>
        <v>-49122609.150000028</v>
      </c>
      <c r="E58" s="4">
        <f t="shared" si="17"/>
        <v>718812230.06999993</v>
      </c>
      <c r="F58" s="4">
        <f t="shared" si="17"/>
        <v>307400551.03999996</v>
      </c>
      <c r="G58" s="4">
        <f t="shared" si="17"/>
        <v>281572516.48000002</v>
      </c>
      <c r="H58" s="4">
        <f t="shared" si="17"/>
        <v>411411679.02999997</v>
      </c>
    </row>
    <row r="59" spans="2:8" x14ac:dyDescent="0.25">
      <c r="B59" s="11" t="s">
        <v>23</v>
      </c>
      <c r="C59" s="15">
        <v>417379602.33999997</v>
      </c>
      <c r="D59" s="15">
        <v>-25087421.539999999</v>
      </c>
      <c r="E59" s="17">
        <f t="shared" ref="E59:E65" si="18">SUM(C59:D59)</f>
        <v>392292180.79999995</v>
      </c>
      <c r="F59" s="15">
        <v>207664163.60999998</v>
      </c>
      <c r="G59" s="15">
        <v>198339680.38</v>
      </c>
      <c r="H59" s="17">
        <f t="shared" ref="H59:H65" si="19">SUM(E59-F59)</f>
        <v>184628017.18999997</v>
      </c>
    </row>
    <row r="60" spans="2:8" x14ac:dyDescent="0.25">
      <c r="B60" s="11" t="s">
        <v>24</v>
      </c>
      <c r="C60" s="15">
        <v>212505236.88</v>
      </c>
      <c r="D60" s="15">
        <v>-181708.85000002384</v>
      </c>
      <c r="E60" s="17">
        <f t="shared" si="18"/>
        <v>212323528.02999997</v>
      </c>
      <c r="F60" s="15">
        <v>62949871.43</v>
      </c>
      <c r="G60" s="15">
        <v>59707456.100000001</v>
      </c>
      <c r="H60" s="17">
        <f t="shared" si="19"/>
        <v>149373656.59999996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106500000</v>
      </c>
      <c r="D63" s="16">
        <v>-6803478.7600000054</v>
      </c>
      <c r="E63" s="17">
        <f t="shared" si="18"/>
        <v>99696521.239999995</v>
      </c>
      <c r="F63" s="16">
        <v>32557626</v>
      </c>
      <c r="G63" s="16">
        <v>19461690</v>
      </c>
      <c r="H63" s="17">
        <f t="shared" si="19"/>
        <v>67138895.239999995</v>
      </c>
    </row>
    <row r="64" spans="2:8" x14ac:dyDescent="0.25">
      <c r="B64" s="11" t="s">
        <v>28</v>
      </c>
      <c r="C64" s="15">
        <v>31550000</v>
      </c>
      <c r="D64" s="15">
        <v>-17050000</v>
      </c>
      <c r="E64" s="17">
        <f t="shared" si="18"/>
        <v>14500000</v>
      </c>
      <c r="F64" s="15">
        <v>4228890</v>
      </c>
      <c r="G64" s="15">
        <v>4063690</v>
      </c>
      <c r="H64" s="17">
        <f t="shared" si="19"/>
        <v>10271110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5159685.87</v>
      </c>
      <c r="E67" s="4">
        <f t="shared" si="20"/>
        <v>5159685.87</v>
      </c>
      <c r="F67" s="4">
        <f t="shared" si="20"/>
        <v>3636448.95</v>
      </c>
      <c r="G67" s="4">
        <f t="shared" si="20"/>
        <v>3636448.95</v>
      </c>
      <c r="H67" s="4">
        <f t="shared" si="20"/>
        <v>1523236.9200000002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1666693.87</v>
      </c>
      <c r="E74" s="17">
        <f t="shared" si="21"/>
        <v>1666693.87</v>
      </c>
      <c r="F74" s="15">
        <v>1622456.95</v>
      </c>
      <c r="G74" s="15">
        <v>1622456.95</v>
      </c>
      <c r="H74" s="17">
        <f t="shared" si="22"/>
        <v>44236.920000000158</v>
      </c>
    </row>
    <row r="75" spans="2:8" x14ac:dyDescent="0.25">
      <c r="B75" s="11" t="s">
        <v>38</v>
      </c>
      <c r="C75" s="15">
        <v>0</v>
      </c>
      <c r="D75" s="15">
        <v>3492992</v>
      </c>
      <c r="E75" s="17">
        <f t="shared" si="21"/>
        <v>3492992</v>
      </c>
      <c r="F75" s="15">
        <v>2013992</v>
      </c>
      <c r="G75" s="15">
        <v>2013992</v>
      </c>
      <c r="H75" s="17">
        <f t="shared" si="22"/>
        <v>1479000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6185735629.0099993</v>
      </c>
      <c r="D84" s="5">
        <f t="shared" ref="D84:H84" si="26">SUM(D10,D47)</f>
        <v>1125179172.01</v>
      </c>
      <c r="E84" s="5">
        <f>SUM(E10,E47)</f>
        <v>7310914801.0200005</v>
      </c>
      <c r="F84" s="5">
        <f t="shared" si="26"/>
        <v>5769457354.1499996</v>
      </c>
      <c r="G84" s="5">
        <f t="shared" si="26"/>
        <v>5505082137.1499996</v>
      </c>
      <c r="H84" s="5">
        <f t="shared" si="26"/>
        <v>1541457446.8700001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2025-10-22T17:19:31Z</cp:lastPrinted>
  <dcterms:created xsi:type="dcterms:W3CDTF">2020-01-08T22:29:57Z</dcterms:created>
  <dcterms:modified xsi:type="dcterms:W3CDTF">2026-10-08T17:44:02Z</dcterms:modified>
</cp:coreProperties>
</file>